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1AB5A7E2-D4AE-4893-9655-37A0587D24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8" i="4"/>
  <c r="C10" i="4"/>
  <c r="C15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<sst xmlns="http://schemas.openxmlformats.org/spreadsheetml/2006/main" count="55" uniqueCount="55">
  <si>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</si>
  <si>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</si>
  <si>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</si>
  <si>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</si>
  <si>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</si>
  <si>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</si>
  <si>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</si>
  <si>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</si>
  <si>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</si>
  <si>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</si>
  <si>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</si>
  <si>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</si>
  <si>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</si>
  <si>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</si>
  <si>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</si>
  <si>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</si>
  <si>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</si>
  <si>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</si>
  <si>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</si>
  <si>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</si>
  <si>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</si>
  <si>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</si>
  <si>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</si>
  <si>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</si>
  <si>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</si>
  <si>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</si>
  <si>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</si>
  <si>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</si>
  <si>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</si>
  <si>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</si>
  <si>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</si>
  <si>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</si>
  <si>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</si>
  <si>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</si>
  <si>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</si>
  <si>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</si>
  <si>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</si>
  <si>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</si>
  <si>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</si>
  <si>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</si>
  <si>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</si>
  <si>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</si>
  <si>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</si>
  <si>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</si>
  <si>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</si>
  <si>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</si>
  <si>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</si>
  <si>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</si>
  <si>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</si>
  <si>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</si>
  <si>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</si>
  <si>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</si>
  <si>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</si>
  <si>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</si>
  <si>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 xml:space="preserve">Financial indicators of CJSC “Bank Asia”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</si>
</sst>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80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93829</v>
          </cell>
        </row>
        <row r="9">
          <cell r="D9">
            <v>26434</v>
          </cell>
        </row>
        <row r="13">
          <cell r="D13">
            <v>204449</v>
          </cell>
        </row>
        <row r="39">
          <cell r="D39">
            <v>0</v>
          </cell>
        </row>
        <row r="50">
          <cell r="D50">
            <v>47807731</v>
          </cell>
        </row>
        <row r="61">
          <cell r="D61">
            <v>0</v>
          </cell>
        </row>
        <row r="69">
          <cell r="D69">
            <v>0</v>
          </cell>
        </row>
        <row r="77">
          <cell r="D77">
            <v>6536007</v>
          </cell>
        </row>
        <row r="97">
          <cell r="D97">
            <v>66756227</v>
          </cell>
        </row>
      </sheetData>
      <sheetData sheetId="5">
        <row r="7">
          <cell r="D7">
            <v>0</v>
          </cell>
        </row>
        <row r="8">
          <cell r="D8">
            <v>22180028</v>
          </cell>
        </row>
        <row r="29">
          <cell r="D29">
            <v>465271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23475959</v>
          </cell>
        </row>
      </sheetData>
      <sheetData sheetId="6">
        <row r="8">
          <cell r="D8">
            <v>42095660</v>
          </cell>
        </row>
        <row r="13">
          <cell r="D13">
            <v>-3412522</v>
          </cell>
        </row>
        <row r="23">
          <cell r="D23">
            <v>43280268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0.72590113594107986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0</v>
          </cell>
        </row>
        <row r="18">
          <cell r="D18">
            <v>2</v>
          </cell>
        </row>
        <row r="23">
          <cell r="D23">
            <v>4</v>
          </cell>
        </row>
        <row r="24">
          <cell r="D24">
            <v>0</v>
          </cell>
        </row>
        <row r="26">
          <cell r="D26">
            <v>53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view="pageBreakPreview" zoomScale="120" zoomScaleNormal="120" zoomScaleSheetLayoutView="120" workbookViewId="0">
      <selection activeCell="G9" sqref="G9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9" width="9.140625" style="1" customWidth="1"/>
    <col min="10" max="16384" width="9.140625" style="1"/>
  </cols>
  <sheetData>
    <row r="1" spans="1:5" s="2" customFormat="1" ht="27" customHeight="1" x14ac:dyDescent="0.25">
      <c r="B1" s="27" t="s">
        <v>54</v>
      </c>
      <c r="C1" s="27"/>
    </row>
    <row r="2" spans="1:5" ht="17.25" x14ac:dyDescent="0.35">
      <c r="B2" s="28" t="s">
        <v>24</v>
      </c>
      <c r="C2" s="28"/>
    </row>
    <row r="3" spans="1:5" s="18" customFormat="1" ht="17.25" x14ac:dyDescent="0.3">
      <c r="A3" s="6"/>
      <c r="B3" s="29" t="s">
        <v>25</v>
      </c>
      <c r="C3" s="26" t="s">
        <v>26</v>
      </c>
      <c r="E3" s="24"/>
    </row>
    <row r="4" spans="1:5" s="4" customFormat="1" ht="15" customHeight="1" x14ac:dyDescent="0.25">
      <c r="A4" s="19"/>
      <c r="B4" s="30" t="s">
        <v>27</v>
      </c>
      <c r="C4" s="17">
        <f>('[1]BA01.01'!$D$97)/1000000</f>
        <v>66.756226999999996</v>
      </c>
    </row>
    <row r="5" spans="1:5" x14ac:dyDescent="0.25">
      <c r="A5" s="7" t="s">
        <v>0</v>
      </c>
      <c r="B5" s="31" t="s">
        <v>28</v>
      </c>
      <c r="C5" s="16">
        <f>('[1]BA01.01'!$D$7)/1000000</f>
        <v>9.3828999999999996E-2</v>
      </c>
    </row>
    <row r="6" spans="1:5" x14ac:dyDescent="0.25">
      <c r="A6" s="7" t="s">
        <v>1</v>
      </c>
      <c r="B6" s="31" t="s">
        <v>29</v>
      </c>
      <c r="C6" s="16">
        <f>('[1]BA01.01'!$D$9+'[1]BA01.01'!$D$13)/1000000</f>
        <v>0.230883</v>
      </c>
    </row>
    <row r="7" spans="1:5" x14ac:dyDescent="0.25">
      <c r="A7" s="7" t="s">
        <v>2</v>
      </c>
      <c r="B7" s="31" t="s">
        <v>30</v>
      </c>
      <c r="C7" s="16">
        <f>('[1]BA01.01'!$D$39+'[1]BA01.01'!$D$69)/1000000</f>
        <v>0</v>
      </c>
    </row>
    <row r="8" spans="1:5" x14ac:dyDescent="0.25">
      <c r="A8" s="7" t="s">
        <v>3</v>
      </c>
      <c r="B8" s="31" t="s">
        <v>31</v>
      </c>
      <c r="C8" s="16">
        <f>('[1]BA01.01'!$D$50+'[1]BA01.01'!$D$61)/1000000</f>
        <v>47.807730999999997</v>
      </c>
    </row>
    <row r="9" spans="1:5" x14ac:dyDescent="0.25">
      <c r="A9" s="7" t="s">
        <v>4</v>
      </c>
      <c r="B9" s="31" t="s">
        <v>32</v>
      </c>
      <c r="C9" s="16">
        <f>('[1]BA01.01'!$D$77)/1000000</f>
        <v>6.5360069999999997</v>
      </c>
    </row>
    <row r="10" spans="1:5" ht="17.25" customHeight="1" x14ac:dyDescent="0.25">
      <c r="A10" s="7" t="s">
        <v>5</v>
      </c>
      <c r="B10" s="31" t="s">
        <v>33</v>
      </c>
      <c r="C10" s="16">
        <f t="shared" ref="C10" si="0">C4-C5-C6-C7-C8-C9</f>
        <v>12.087776999999994</v>
      </c>
    </row>
    <row r="11" spans="1:5" s="4" customFormat="1" x14ac:dyDescent="0.25">
      <c r="A11" s="9" t="s">
        <v>6</v>
      </c>
      <c r="B11" s="30" t="s">
        <v>34</v>
      </c>
      <c r="C11" s="17">
        <f>('[1]BL01.02'!$D$47)/1000000</f>
        <v>23.475959</v>
      </c>
    </row>
    <row r="12" spans="1:5" x14ac:dyDescent="0.25">
      <c r="A12" s="8" t="s">
        <v>7</v>
      </c>
      <c r="B12" s="31" t="s">
        <v>35</v>
      </c>
      <c r="C12" s="16">
        <f>('[1]BL01.02'!$D$7+'[1]BL01.02'!$D$8)/1000000</f>
        <v>22.180028</v>
      </c>
    </row>
    <row r="13" spans="1:5" x14ac:dyDescent="0.25">
      <c r="A13" s="8" t="s">
        <v>8</v>
      </c>
      <c r="B13" s="31" t="s">
        <v>36</v>
      </c>
      <c r="C13" s="16">
        <f>('[1]BL01.02'!$D$29+'[1]BL01.02'!$D$33)/1000000</f>
        <v>0.46527099999999999</v>
      </c>
    </row>
    <row r="14" spans="1:5" x14ac:dyDescent="0.25">
      <c r="A14" s="8" t="s">
        <v>9</v>
      </c>
      <c r="B14" s="31" t="s">
        <v>37</v>
      </c>
      <c r="C14" s="16">
        <f>('[1]BL01.02'!$D$34)/1000000</f>
        <v>0</v>
      </c>
    </row>
    <row r="15" spans="1:5" x14ac:dyDescent="0.25">
      <c r="A15" s="8" t="s">
        <v>10</v>
      </c>
      <c r="B15" s="31" t="s">
        <v>38</v>
      </c>
      <c r="C15" s="16">
        <f t="shared" ref="C15" si="1">C11-C12-C13-C14</f>
        <v>0.83065999999999951</v>
      </c>
    </row>
    <row r="16" spans="1:5" s="4" customFormat="1" x14ac:dyDescent="0.25">
      <c r="A16" s="12" t="s">
        <v>11</v>
      </c>
      <c r="B16" s="30" t="s">
        <v>39</v>
      </c>
      <c r="C16" s="17">
        <f>('[1]BC01.03'!$D$23)/1000000</f>
        <v>43.280268</v>
      </c>
    </row>
    <row r="17" spans="1:3" x14ac:dyDescent="0.25">
      <c r="A17" s="11" t="s">
        <v>12</v>
      </c>
      <c r="B17" s="31" t="s">
        <v>40</v>
      </c>
      <c r="C17" s="16">
        <f>('[1]BC01.03'!$D$8)/1000000</f>
        <v>42.095660000000002</v>
      </c>
    </row>
    <row r="18" spans="1:3" x14ac:dyDescent="0.25">
      <c r="A18" s="11" t="s">
        <v>13</v>
      </c>
      <c r="B18" s="31" t="s">
        <v>41</v>
      </c>
      <c r="C18" s="16">
        <f t="shared" ref="C18" si="2">C16-C17-C19</f>
        <v>4.5971299999999973</v>
      </c>
    </row>
    <row r="19" spans="1:3" x14ac:dyDescent="0.25">
      <c r="A19" s="11" t="s">
        <v>14</v>
      </c>
      <c r="B19" s="31" t="s">
        <v>42</v>
      </c>
      <c r="C19" s="16">
        <f>('[1]BC01.03'!$D$13)/1000000</f>
        <v>-3.4125220000000001</v>
      </c>
    </row>
    <row r="20" spans="1:3" s="10" customFormat="1" x14ac:dyDescent="0.25">
      <c r="A20" s="12"/>
      <c r="B20" s="30" t="s">
        <v>43</v>
      </c>
      <c r="C20" s="17">
        <f t="shared" ref="C20" si="3">C11+C16</f>
        <v>66.756226999999996</v>
      </c>
    </row>
    <row r="21" spans="1:3" ht="16.5" x14ac:dyDescent="0.3">
      <c r="B21" s="25"/>
      <c r="C21" s="3"/>
    </row>
    <row r="22" spans="1:3" s="4" customFormat="1" x14ac:dyDescent="0.25">
      <c r="B22" s="30" t="s">
        <v>44</v>
      </c>
      <c r="C22" s="5"/>
    </row>
    <row r="23" spans="1:3" s="22" customFormat="1" x14ac:dyDescent="0.25">
      <c r="A23" s="20" t="s">
        <v>15</v>
      </c>
      <c r="B23" s="31" t="s">
        <v>45</v>
      </c>
      <c r="C23" s="21">
        <v>-4.9299999999999997E-2</v>
      </c>
    </row>
    <row r="24" spans="1:3" s="22" customFormat="1" x14ac:dyDescent="0.25">
      <c r="A24" s="20" t="s">
        <v>16</v>
      </c>
      <c r="B24" s="31" t="s">
        <v>46</v>
      </c>
      <c r="C24" s="21">
        <v>-7.5899999999999995E-2</v>
      </c>
    </row>
    <row r="25" spans="1:3" s="22" customFormat="1" x14ac:dyDescent="0.25">
      <c r="A25" s="20" t="s">
        <v>17</v>
      </c>
      <c r="B25" s="32" t="s">
        <v>47</v>
      </c>
      <c r="C25" s="23">
        <v>8.9999999999999993E-3</v>
      </c>
    </row>
    <row r="26" spans="1:3" x14ac:dyDescent="0.25">
      <c r="A26" s="15" t="s">
        <v>18</v>
      </c>
      <c r="B26" s="31" t="s">
        <v>48</v>
      </c>
      <c r="C26" s="14">
        <f>'[1]PN14.01'!$F$10</f>
        <v>0.72590113594107986</v>
      </c>
    </row>
    <row r="27" spans="1:3" x14ac:dyDescent="0.25">
      <c r="A27" s="15" t="s">
        <v>19</v>
      </c>
      <c r="B27" s="31" t="s">
        <v>49</v>
      </c>
      <c r="C27" s="13">
        <f>'[1]MI17.01'!$D$17</f>
        <v>0</v>
      </c>
    </row>
    <row r="28" spans="1:3" x14ac:dyDescent="0.25">
      <c r="A28" s="15" t="s">
        <v>20</v>
      </c>
      <c r="B28" s="31" t="s">
        <v>50</v>
      </c>
      <c r="C28" s="13">
        <f>'[1]MI17.01'!$D$18</f>
        <v>2</v>
      </c>
    </row>
    <row r="29" spans="1:3" x14ac:dyDescent="0.25">
      <c r="A29" s="15" t="s">
        <v>21</v>
      </c>
      <c r="B29" s="31" t="s">
        <v>51</v>
      </c>
      <c r="C29" s="13">
        <f>'[1]MI17.01'!$D$23</f>
        <v>4</v>
      </c>
    </row>
    <row r="30" spans="1:3" x14ac:dyDescent="0.25">
      <c r="A30" s="15" t="s">
        <v>22</v>
      </c>
      <c r="B30" s="31" t="s">
        <v>52</v>
      </c>
      <c r="C30" s="13">
        <f>'[1]MI17.01'!$D$24</f>
        <v>0</v>
      </c>
    </row>
    <row r="31" spans="1:3" x14ac:dyDescent="0.25">
      <c r="A31" s="15" t="s">
        <v>23</v>
      </c>
      <c r="B31" s="31" t="s">
        <v>53</v>
      </c>
      <c r="C31" s="13">
        <f>'[1]MI17.01'!$D$26</f>
        <v>53</v>
      </c>
    </row>
  </sheetData>
  <mergeCells count="2">
    <mergeCell ref="B2:C2"/>
    <mergeCell ref="B1:C1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2020-02-20T10:18:05Z</dcterms:modified>
</cp:coreProperties>
</file>